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6\nir\2026\GAZ KORKOWA + DZIWOŻONY\"/>
    </mc:Choice>
  </mc:AlternateContent>
  <xr:revisionPtr revIDLastSave="0" documentId="13_ncr:1_{8E52DD02-B09F-4C95-9A28-67BAE05F308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rmularz oferty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1" i="1" l="1"/>
  <c r="J20" i="1"/>
  <c r="J15" i="1"/>
  <c r="J14" i="1"/>
  <c r="J8" i="1"/>
  <c r="J9" i="1"/>
  <c r="J27" i="1"/>
  <c r="J26" i="1"/>
  <c r="D28" i="1"/>
  <c r="D10" i="1"/>
  <c r="J28" i="1" l="1"/>
  <c r="J22" i="1"/>
  <c r="J16" i="1"/>
  <c r="J10" i="1"/>
  <c r="I22" i="1"/>
  <c r="H22" i="1"/>
  <c r="G22" i="1"/>
  <c r="F22" i="1"/>
  <c r="J29" i="1" l="1"/>
  <c r="J30" i="1" s="1"/>
  <c r="J3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4" authorId="0" shapeId="0" xr:uid="{00000000-0006-0000-0000-000001000000}">
      <text>
        <r>
          <rPr>
            <b/>
            <sz val="9"/>
            <color rgb="FF000000"/>
            <rFont val="Tahoma"/>
            <family val="2"/>
            <charset val="238"/>
          </rPr>
          <t xml:space="preserve">i3-3:
</t>
        </r>
      </text>
    </comment>
  </commentList>
</comments>
</file>

<file path=xl/sharedStrings.xml><?xml version="1.0" encoding="utf-8"?>
<sst xmlns="http://schemas.openxmlformats.org/spreadsheetml/2006/main" count="65" uniqueCount="40">
  <si>
    <t>A. GAZ ZIEMNY WYSOKOMETANOWY GRUPY - E</t>
  </si>
  <si>
    <t>Lp</t>
  </si>
  <si>
    <t>Obiekt</t>
  </si>
  <si>
    <t>Taryfa</t>
  </si>
  <si>
    <t>Cena jednostkowa netto za 1 kWh [gr/kWh] (trzy miejsca po przecinku)</t>
  </si>
  <si>
    <t>Wartość netto w zł (kol. 4 x 5 : 100) (dwa miejsca po przecinku</t>
  </si>
  <si>
    <t xml:space="preserve">A.   </t>
  </si>
  <si>
    <t>Razem</t>
  </si>
  <si>
    <t>B. OPŁATA ABONAMENTOWA</t>
  </si>
  <si>
    <t>Ilość miesięcy</t>
  </si>
  <si>
    <t>Wartość netto w zł [kol. 4 x 5] (dwa miejsca po przecinku</t>
  </si>
  <si>
    <t xml:space="preserve">B.   </t>
  </si>
  <si>
    <t>C. OPŁATA SIECIOWA STAŁA</t>
  </si>
  <si>
    <t>Maj współczynnik na dwa miesiące 0,9072</t>
  </si>
  <si>
    <t>Czerwiec współczynnik na dwa miesiące 0,6804</t>
  </si>
  <si>
    <t>Maj przy umowie na rok</t>
  </si>
  <si>
    <t>Czerwiec przy umowie na rok</t>
  </si>
  <si>
    <t xml:space="preserve">C.  </t>
  </si>
  <si>
    <t>Cena jednostkowa za opłatę sieciową zmienną [gr/kWh] (trzy msc. po przecinku</t>
  </si>
  <si>
    <t>Wartość netto w zł [kol. 4 x 5 : 100] (dwa miejsca po przecinku)</t>
  </si>
  <si>
    <t xml:space="preserve">D.   </t>
  </si>
  <si>
    <t>RAZEM WARTOŚĆ NETTO (A+B+C+D):</t>
  </si>
  <si>
    <t>RAZEM WARTOŚĆ BRUTTO</t>
  </si>
  <si>
    <t>D. OPŁATA SIECIOWA ZMIENNA</t>
  </si>
  <si>
    <t xml:space="preserve"> FORMULARZ CENOWY</t>
  </si>
  <si>
    <t xml:space="preserve">NALEŻNY PODATEK VAT </t>
  </si>
  <si>
    <t>ul. Korkowa 170A</t>
  </si>
  <si>
    <t>BW - 4</t>
  </si>
  <si>
    <t>ul. Dziwożony 15</t>
  </si>
  <si>
    <t>BW-3.6</t>
  </si>
  <si>
    <t>Kompleksowa dostawa paliwa gazowego - gazu ziemnego do instalacji znajdującej się w obiektach Odbiorcy zlokalizowanych w Warszawie przy ul. Korkowej 170A                                                                                   oraz przy ul. Dziwożony 15.</t>
  </si>
  <si>
    <t>Szacowana ilość m-cy</t>
  </si>
  <si>
    <t>Załącznik nr 1 do OFERTY</t>
  </si>
  <si>
    <t>Szacowane zużycie paliwa gazowego w okresie 12 miesięcy (kWh)</t>
  </si>
  <si>
    <t>Załącznik nr 3a do  ZAPYTANIA OFERTOWEGO NR ……./2025</t>
  </si>
  <si>
    <t>Cena jednostkowa netto za opłatę sieciową stałą [gr/kWh]( trzy miejsca po przecinku  zł/msc</t>
  </si>
  <si>
    <t>Cena jednostkowa netto za opłatę abonamentową                     [zł/m-c] (dwa miejsca poprzecinku) zł/msc</t>
  </si>
  <si>
    <t>Wartość netto w zł  (kol. 4 x 5 : 100)</t>
  </si>
  <si>
    <t>............................................................</t>
  </si>
  <si>
    <t>(podpis oferenta/osoby upoważnionej)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</si>
</sst>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238"/>
    </font>
    <font>
      <sz val="10"/>
      <color rgb="FF000000"/>
      <name val="Century Gothic"/>
      <family val="2"/>
      <charset val="238"/>
    </font>
    <font>
      <b/>
      <sz val="9"/>
      <color rgb="FF000000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4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wrapText="1"/>
    </xf>
    <xf numFmtId="0" fontId="4" fillId="0" borderId="11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4" fontId="4" fillId="0" borderId="13" xfId="0" applyNumberFormat="1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4" fontId="3" fillId="0" borderId="9" xfId="0" applyNumberFormat="1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4" fontId="4" fillId="0" borderId="16" xfId="0" applyNumberFormat="1" applyFont="1" applyBorder="1"/>
    <xf numFmtId="4" fontId="4" fillId="0" borderId="17" xfId="0" applyNumberFormat="1" applyFont="1" applyBorder="1"/>
    <xf numFmtId="0" fontId="3" fillId="0" borderId="6" xfId="0" applyFont="1" applyBorder="1"/>
    <xf numFmtId="4" fontId="3" fillId="0" borderId="7" xfId="0" applyNumberFormat="1" applyFont="1" applyBorder="1"/>
    <xf numFmtId="4" fontId="3" fillId="0" borderId="8" xfId="0" applyNumberFormat="1" applyFont="1" applyBorder="1"/>
    <xf numFmtId="0" fontId="3" fillId="2" borderId="8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0" borderId="34" xfId="0" applyFont="1" applyBorder="1"/>
    <xf numFmtId="0" fontId="4" fillId="3" borderId="16" xfId="0" applyFont="1" applyFill="1" applyBorder="1"/>
    <xf numFmtId="0" fontId="4" fillId="3" borderId="17" xfId="0" applyFont="1" applyFill="1" applyBorder="1"/>
    <xf numFmtId="4" fontId="4" fillId="3" borderId="13" xfId="0" applyNumberFormat="1" applyFont="1" applyFill="1" applyBorder="1"/>
    <xf numFmtId="0" fontId="3" fillId="0" borderId="34" xfId="0" applyFont="1" applyBorder="1" applyAlignment="1">
      <alignment horizontal="center"/>
    </xf>
    <xf numFmtId="0" fontId="3" fillId="2" borderId="8" xfId="0" applyFont="1" applyFill="1" applyBorder="1"/>
    <xf numFmtId="4" fontId="4" fillId="0" borderId="19" xfId="0" applyNumberFormat="1" applyFont="1" applyBorder="1"/>
    <xf numFmtId="0" fontId="3" fillId="0" borderId="20" xfId="0" applyFont="1" applyBorder="1" applyAlignment="1">
      <alignment horizontal="center"/>
    </xf>
    <xf numFmtId="0" fontId="3" fillId="0" borderId="21" xfId="0" applyFont="1" applyBorder="1"/>
    <xf numFmtId="0" fontId="3" fillId="0" borderId="22" xfId="0" applyFont="1" applyBorder="1"/>
    <xf numFmtId="4" fontId="3" fillId="0" borderId="23" xfId="0" applyNumberFormat="1" applyFont="1" applyBorder="1"/>
    <xf numFmtId="0" fontId="3" fillId="0" borderId="25" xfId="0" applyFont="1" applyBorder="1" applyAlignment="1">
      <alignment horizontal="center"/>
    </xf>
    <xf numFmtId="4" fontId="3" fillId="3" borderId="26" xfId="0" applyNumberFormat="1" applyFont="1" applyFill="1" applyBorder="1"/>
    <xf numFmtId="0" fontId="3" fillId="0" borderId="28" xfId="0" applyFont="1" applyBorder="1" applyAlignment="1">
      <alignment horizontal="center"/>
    </xf>
    <xf numFmtId="4" fontId="3" fillId="0" borderId="29" xfId="0" applyNumberFormat="1" applyFont="1" applyBorder="1"/>
    <xf numFmtId="0" fontId="3" fillId="0" borderId="31" xfId="0" applyFont="1" applyBorder="1" applyAlignment="1">
      <alignment horizontal="center"/>
    </xf>
    <xf numFmtId="4" fontId="3" fillId="2" borderId="32" xfId="0" applyNumberFormat="1" applyFont="1" applyFill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wrapText="1"/>
    </xf>
    <xf numFmtId="0" fontId="4" fillId="0" borderId="36" xfId="0" applyFont="1" applyBorder="1"/>
    <xf numFmtId="0" fontId="4" fillId="0" borderId="37" xfId="0" applyFont="1" applyBorder="1"/>
    <xf numFmtId="4" fontId="4" fillId="0" borderId="5" xfId="0" applyNumberFormat="1" applyFont="1" applyBorder="1"/>
    <xf numFmtId="0" fontId="4" fillId="0" borderId="2" xfId="0" applyFont="1" applyBorder="1" applyAlignment="1">
      <alignment horizontal="center"/>
    </xf>
    <xf numFmtId="4" fontId="4" fillId="0" borderId="3" xfId="0" applyNumberFormat="1" applyFont="1" applyBorder="1"/>
    <xf numFmtId="4" fontId="4" fillId="0" borderId="4" xfId="0" applyNumberFormat="1" applyFont="1" applyBorder="1"/>
    <xf numFmtId="0" fontId="4" fillId="3" borderId="3" xfId="0" applyFont="1" applyFill="1" applyBorder="1"/>
    <xf numFmtId="0" fontId="4" fillId="3" borderId="4" xfId="0" applyFont="1" applyFill="1" applyBorder="1"/>
    <xf numFmtId="4" fontId="4" fillId="3" borderId="5" xfId="0" applyNumberFormat="1" applyFont="1" applyFill="1" applyBorder="1"/>
    <xf numFmtId="4" fontId="4" fillId="0" borderId="38" xfId="0" applyNumberFormat="1" applyFont="1" applyBorder="1"/>
    <xf numFmtId="3" fontId="4" fillId="0" borderId="39" xfId="0" applyNumberFormat="1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4" fillId="0" borderId="17" xfId="0" applyNumberFormat="1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33" xfId="0" applyFont="1" applyBorder="1" applyAlignment="1">
      <alignment horizontal="center" wrapText="1"/>
    </xf>
    <xf numFmtId="0" fontId="3" fillId="0" borderId="24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8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16</xdr:col>
      <xdr:colOff>200025</xdr:colOff>
      <xdr:row>37</xdr:row>
      <xdr:rowOff>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200025</xdr:colOff>
      <xdr:row>33</xdr:row>
      <xdr:rowOff>133350</xdr:rowOff>
    </xdr:to>
    <xdr:sp macro="" textlink="">
      <xdr:nvSpPr>
        <xdr:cNvPr id="2" name="_x0000_t202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171450</xdr:rowOff>
    </xdr:to>
    <xdr:sp macro="" textlink="">
      <xdr:nvSpPr>
        <xdr:cNvPr id="3" name="_x0000_t20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171450</xdr:rowOff>
    </xdr:to>
    <xdr:sp macro="" textlink="">
      <xdr:nvSpPr>
        <xdr:cNvPr id="4" name="_x0000_t202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142875</xdr:rowOff>
    </xdr:to>
    <xdr:sp macro="" textlink="">
      <xdr:nvSpPr>
        <xdr:cNvPr id="5" name="_x0000_t202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6" name="_x0000_t202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7" name="_x0000_t202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15</xdr:col>
      <xdr:colOff>762000</xdr:colOff>
      <xdr:row>36</xdr:row>
      <xdr:rowOff>133350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35</xdr:row>
      <xdr:rowOff>133350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35</xdr:row>
      <xdr:rowOff>133350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33</xdr:row>
      <xdr:rowOff>133350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2965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33</xdr:row>
      <xdr:rowOff>133350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2965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762000</xdr:colOff>
      <xdr:row>29</xdr:row>
      <xdr:rowOff>133350</xdr:rowOff>
    </xdr:to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D7CCA71D-B065-6ABC-81BE-6F55DFE0005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7875" cy="130302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4CB0365F-F175-28E1-FCDF-28EE88F23AB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67875" cy="130302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6"/>
  <sheetViews>
    <sheetView tabSelected="1" topLeftCell="A19" zoomScaleNormal="100" zoomScalePageLayoutView="90" workbookViewId="0">
      <selection activeCell="K41" sqref="K41"/>
    </sheetView>
  </sheetViews>
  <sheetFormatPr defaultRowHeight="15" x14ac:dyDescent="0.25"/>
  <cols>
    <col min="1" max="1" width="5.140625" customWidth="1"/>
    <col min="2" max="2" width="18.5703125" customWidth="1"/>
    <col min="3" max="3" width="10.5703125" customWidth="1"/>
    <col min="4" max="4" width="10.140625" customWidth="1"/>
    <col min="5" max="5" width="13.5703125" customWidth="1"/>
    <col min="6" max="9" width="13.5703125" hidden="1" customWidth="1"/>
    <col min="10" max="10" width="17.85546875" customWidth="1"/>
    <col min="11" max="11" width="9.140625" customWidth="1"/>
    <col min="12" max="15" width="8.7109375" customWidth="1"/>
    <col min="16" max="16" width="16.42578125" customWidth="1"/>
    <col min="17" max="1024" width="8.7109375" customWidth="1"/>
  </cols>
  <sheetData>
    <row r="1" spans="1:20" x14ac:dyDescent="0.25">
      <c r="B1" t="s">
        <v>32</v>
      </c>
    </row>
    <row r="2" spans="1:20" ht="40.5" customHeight="1" x14ac:dyDescent="0.25">
      <c r="A2" s="71" t="s">
        <v>34</v>
      </c>
      <c r="B2" s="71"/>
      <c r="C2" s="71"/>
      <c r="D2" s="71"/>
    </row>
    <row r="3" spans="1:20" ht="57" customHeight="1" x14ac:dyDescent="0.25">
      <c r="A3" s="70" t="s">
        <v>30</v>
      </c>
      <c r="B3" s="70"/>
      <c r="C3" s="70"/>
      <c r="D3" s="70"/>
      <c r="E3" s="70"/>
      <c r="F3" s="70"/>
      <c r="G3" s="70"/>
      <c r="H3" s="70"/>
      <c r="I3" s="70"/>
      <c r="J3" s="70"/>
    </row>
    <row r="4" spans="1:20" ht="27.75" customHeight="1" thickBot="1" x14ac:dyDescent="0.3">
      <c r="A4" s="75" t="s">
        <v>24</v>
      </c>
      <c r="B4" s="75"/>
      <c r="C4" s="75"/>
      <c r="D4" s="75"/>
      <c r="E4" s="75"/>
      <c r="F4" s="75"/>
      <c r="G4" s="75"/>
      <c r="H4" s="75"/>
      <c r="I4" s="75"/>
      <c r="J4" s="75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7.25" thickTop="1" thickBot="1" x14ac:dyDescent="0.3">
      <c r="A5" s="72" t="s">
        <v>0</v>
      </c>
      <c r="B5" s="72"/>
      <c r="C5" s="72"/>
      <c r="D5" s="72"/>
      <c r="E5" s="72"/>
      <c r="F5" s="72"/>
      <c r="G5" s="72"/>
      <c r="H5" s="72"/>
      <c r="I5" s="72"/>
      <c r="J5" s="72"/>
      <c r="K5" s="2"/>
      <c r="L5" s="2"/>
      <c r="M5" s="2"/>
      <c r="N5" s="2"/>
      <c r="O5" s="2"/>
      <c r="P5" s="2"/>
      <c r="Q5" s="2"/>
      <c r="R5" s="2"/>
      <c r="S5" s="1"/>
      <c r="T5" s="1"/>
    </row>
    <row r="6" spans="1:20" ht="78" customHeight="1" thickBot="1" x14ac:dyDescent="0.3">
      <c r="A6" s="3" t="s">
        <v>1</v>
      </c>
      <c r="B6" s="4" t="s">
        <v>2</v>
      </c>
      <c r="C6" s="4" t="s">
        <v>3</v>
      </c>
      <c r="D6" s="25" t="s">
        <v>33</v>
      </c>
      <c r="E6" s="4" t="s">
        <v>4</v>
      </c>
      <c r="F6" s="5"/>
      <c r="G6" s="5"/>
      <c r="H6" s="5"/>
      <c r="I6" s="5"/>
      <c r="J6" s="6" t="s">
        <v>5</v>
      </c>
      <c r="K6" s="2"/>
      <c r="L6" s="2"/>
      <c r="M6" s="2"/>
      <c r="N6" s="2"/>
      <c r="O6" s="2"/>
      <c r="P6" s="2"/>
      <c r="Q6" s="2"/>
      <c r="R6" s="2"/>
      <c r="S6" s="1"/>
      <c r="T6" s="1"/>
    </row>
    <row r="7" spans="1:20" ht="16.5" thickBot="1" x14ac:dyDescent="0.3">
      <c r="A7" s="7">
        <v>1</v>
      </c>
      <c r="B7" s="8">
        <v>2</v>
      </c>
      <c r="C7" s="8">
        <v>3</v>
      </c>
      <c r="D7" s="9">
        <v>4</v>
      </c>
      <c r="E7" s="8">
        <v>5</v>
      </c>
      <c r="F7" s="9"/>
      <c r="G7" s="9"/>
      <c r="H7" s="9"/>
      <c r="I7" s="9"/>
      <c r="J7" s="10">
        <v>6</v>
      </c>
      <c r="L7" s="1"/>
      <c r="M7" s="1"/>
      <c r="N7" s="1"/>
      <c r="O7" s="1"/>
      <c r="P7" s="1"/>
      <c r="Q7" s="1"/>
      <c r="R7" s="1"/>
      <c r="S7" s="1"/>
      <c r="T7" s="1"/>
    </row>
    <row r="8" spans="1:20" ht="16.5" thickBot="1" x14ac:dyDescent="0.3">
      <c r="A8" s="11">
        <v>1</v>
      </c>
      <c r="B8" s="12" t="s">
        <v>26</v>
      </c>
      <c r="C8" s="13" t="s">
        <v>27</v>
      </c>
      <c r="D8" s="69">
        <v>8245</v>
      </c>
      <c r="E8" s="14"/>
      <c r="F8" s="15"/>
      <c r="G8" s="15"/>
      <c r="H8" s="15"/>
      <c r="I8" s="15"/>
      <c r="J8" s="16">
        <f>D8*E8/100</f>
        <v>0</v>
      </c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6.5" thickBot="1" x14ac:dyDescent="0.3">
      <c r="A9" s="55">
        <v>2</v>
      </c>
      <c r="B9" s="56" t="s">
        <v>28</v>
      </c>
      <c r="C9" s="54" t="s">
        <v>29</v>
      </c>
      <c r="D9" s="67">
        <v>2000</v>
      </c>
      <c r="E9" s="57"/>
      <c r="F9" s="58"/>
      <c r="G9" s="58"/>
      <c r="H9" s="58"/>
      <c r="I9" s="58"/>
      <c r="J9" s="59">
        <f>D9*E9/100</f>
        <v>0</v>
      </c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6.5" thickBot="1" x14ac:dyDescent="0.3">
      <c r="A10" s="17" t="s">
        <v>6</v>
      </c>
      <c r="B10" s="18" t="s">
        <v>7</v>
      </c>
      <c r="C10" s="19"/>
      <c r="D10" s="68">
        <f>SUM(D8:D9)</f>
        <v>10245</v>
      </c>
      <c r="E10" s="19"/>
      <c r="F10" s="20"/>
      <c r="G10" s="20"/>
      <c r="H10" s="20"/>
      <c r="I10" s="20"/>
      <c r="J10" s="21">
        <f>SUM(J8:J9)</f>
        <v>0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6.5" thickBot="1" x14ac:dyDescent="0.3">
      <c r="A11" s="78" t="s">
        <v>8</v>
      </c>
      <c r="B11" s="78"/>
      <c r="C11" s="78"/>
      <c r="D11" s="78"/>
      <c r="E11" s="78"/>
      <c r="F11" s="78"/>
      <c r="G11" s="78"/>
      <c r="H11" s="78"/>
      <c r="I11" s="78"/>
      <c r="J11" s="78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62.75" customHeight="1" thickBot="1" x14ac:dyDescent="0.3">
      <c r="A12" s="22" t="s">
        <v>1</v>
      </c>
      <c r="B12" s="23" t="s">
        <v>2</v>
      </c>
      <c r="C12" s="24" t="s">
        <v>3</v>
      </c>
      <c r="D12" s="25" t="s">
        <v>9</v>
      </c>
      <c r="E12" s="23" t="s">
        <v>36</v>
      </c>
      <c r="F12" s="25"/>
      <c r="G12" s="25"/>
      <c r="H12" s="25"/>
      <c r="I12" s="25"/>
      <c r="J12" s="26" t="s">
        <v>10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6.5" thickBot="1" x14ac:dyDescent="0.3">
      <c r="A13" s="7">
        <v>1</v>
      </c>
      <c r="B13" s="8">
        <v>2</v>
      </c>
      <c r="C13" s="8">
        <v>3</v>
      </c>
      <c r="D13" s="9">
        <v>4</v>
      </c>
      <c r="E13" s="8">
        <v>5</v>
      </c>
      <c r="F13" s="9"/>
      <c r="G13" s="9"/>
      <c r="H13" s="9"/>
      <c r="I13" s="9"/>
      <c r="J13" s="10">
        <v>6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6.5" thickBot="1" x14ac:dyDescent="0.3">
      <c r="A14" s="27">
        <v>1</v>
      </c>
      <c r="B14" s="12" t="s">
        <v>26</v>
      </c>
      <c r="C14" s="13" t="s">
        <v>27</v>
      </c>
      <c r="D14" s="9">
        <v>12</v>
      </c>
      <c r="E14" s="28"/>
      <c r="F14" s="29"/>
      <c r="G14" s="29"/>
      <c r="H14" s="29"/>
      <c r="I14" s="29"/>
      <c r="J14" s="16">
        <f>D14*E14</f>
        <v>0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6.5" thickBot="1" x14ac:dyDescent="0.3">
      <c r="A15" s="60">
        <v>2</v>
      </c>
      <c r="B15" s="56" t="s">
        <v>28</v>
      </c>
      <c r="C15" s="54" t="s">
        <v>29</v>
      </c>
      <c r="D15" s="9">
        <v>12</v>
      </c>
      <c r="E15" s="61"/>
      <c r="F15" s="62"/>
      <c r="G15" s="62"/>
      <c r="H15" s="62"/>
      <c r="I15" s="62"/>
      <c r="J15" s="59">
        <f>D15*E15</f>
        <v>0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6.5" thickBot="1" x14ac:dyDescent="0.3">
      <c r="A16" s="30" t="s">
        <v>11</v>
      </c>
      <c r="B16" s="19" t="s">
        <v>7</v>
      </c>
      <c r="C16" s="19"/>
      <c r="D16" s="68"/>
      <c r="E16" s="31"/>
      <c r="F16" s="32"/>
      <c r="G16" s="32"/>
      <c r="H16" s="32"/>
      <c r="I16" s="32"/>
      <c r="J16" s="21">
        <f>SUM(J14:J15)</f>
        <v>0</v>
      </c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6.5" thickBot="1" x14ac:dyDescent="0.3">
      <c r="A17" s="78" t="s">
        <v>12</v>
      </c>
      <c r="B17" s="78"/>
      <c r="C17" s="78"/>
      <c r="D17" s="78"/>
      <c r="E17" s="78"/>
      <c r="F17" s="78"/>
      <c r="G17" s="78"/>
      <c r="H17" s="78"/>
      <c r="I17" s="78"/>
      <c r="J17" s="78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6" customHeight="1" thickBot="1" x14ac:dyDescent="0.3">
      <c r="A18" s="22" t="s">
        <v>1</v>
      </c>
      <c r="B18" s="23" t="s">
        <v>2</v>
      </c>
      <c r="C18" s="23" t="s">
        <v>3</v>
      </c>
      <c r="D18" s="23" t="s">
        <v>31</v>
      </c>
      <c r="E18" s="23" t="s">
        <v>35</v>
      </c>
      <c r="F18" s="33" t="s">
        <v>13</v>
      </c>
      <c r="G18" s="33" t="s">
        <v>14</v>
      </c>
      <c r="H18" s="33" t="s">
        <v>15</v>
      </c>
      <c r="I18" s="33" t="s">
        <v>16</v>
      </c>
      <c r="J18" s="26" t="s">
        <v>37</v>
      </c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6.5" thickBot="1" x14ac:dyDescent="0.3">
      <c r="A19" s="7">
        <v>1</v>
      </c>
      <c r="B19" s="8">
        <v>2</v>
      </c>
      <c r="C19" s="8">
        <v>3</v>
      </c>
      <c r="D19" s="34">
        <v>4</v>
      </c>
      <c r="E19" s="8">
        <v>5</v>
      </c>
      <c r="F19" s="35"/>
      <c r="G19" s="35"/>
      <c r="H19" s="35"/>
      <c r="I19" s="35"/>
      <c r="J19" s="10">
        <v>6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6.5" thickBot="1" x14ac:dyDescent="0.3">
      <c r="A20" s="27">
        <v>1</v>
      </c>
      <c r="B20" s="12" t="s">
        <v>26</v>
      </c>
      <c r="C20" s="13" t="s">
        <v>27</v>
      </c>
      <c r="D20" s="36">
        <v>12</v>
      </c>
      <c r="E20" s="37"/>
      <c r="F20" s="38"/>
      <c r="G20" s="38"/>
      <c r="H20" s="38"/>
      <c r="I20" s="38"/>
      <c r="J20" s="39">
        <f>D20*E20</f>
        <v>0</v>
      </c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6.5" thickBot="1" x14ac:dyDescent="0.3">
      <c r="A21" s="60">
        <v>2</v>
      </c>
      <c r="B21" s="56" t="s">
        <v>28</v>
      </c>
      <c r="C21" s="54" t="s">
        <v>29</v>
      </c>
      <c r="D21" s="36">
        <v>12</v>
      </c>
      <c r="E21" s="63"/>
      <c r="F21" s="64"/>
      <c r="G21" s="64"/>
      <c r="H21" s="64"/>
      <c r="I21" s="64"/>
      <c r="J21" s="65">
        <f>D21*E21</f>
        <v>0</v>
      </c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6.5" thickBot="1" x14ac:dyDescent="0.3">
      <c r="A22" s="30" t="s">
        <v>17</v>
      </c>
      <c r="B22" s="19" t="s">
        <v>7</v>
      </c>
      <c r="C22" s="19"/>
      <c r="D22" s="40"/>
      <c r="E22" s="19"/>
      <c r="F22" s="41">
        <f>SUM(F20:F20)</f>
        <v>0</v>
      </c>
      <c r="G22" s="41">
        <f>SUM(G20:G20)</f>
        <v>0</v>
      </c>
      <c r="H22" s="41">
        <f>SUM(H20:H20)</f>
        <v>0</v>
      </c>
      <c r="I22" s="41">
        <f>SUM(I20:I20)</f>
        <v>0</v>
      </c>
      <c r="J22" s="21">
        <f>SUM(J20:J21)</f>
        <v>0</v>
      </c>
    </row>
    <row r="23" spans="1:20" ht="16.5" thickBot="1" x14ac:dyDescent="0.3">
      <c r="A23" s="79" t="s">
        <v>23</v>
      </c>
      <c r="B23" s="79"/>
      <c r="C23" s="79"/>
      <c r="D23" s="79"/>
      <c r="E23" s="79"/>
      <c r="F23" s="79"/>
      <c r="G23" s="79"/>
      <c r="H23" s="79"/>
      <c r="I23" s="79"/>
      <c r="J23" s="79"/>
    </row>
    <row r="24" spans="1:20" ht="130.5" customHeight="1" thickBot="1" x14ac:dyDescent="0.3">
      <c r="A24" s="22" t="s">
        <v>1</v>
      </c>
      <c r="B24" s="23" t="s">
        <v>2</v>
      </c>
      <c r="C24" s="23" t="s">
        <v>3</v>
      </c>
      <c r="D24" s="25" t="s">
        <v>33</v>
      </c>
      <c r="E24" s="23" t="s">
        <v>18</v>
      </c>
      <c r="F24" s="25"/>
      <c r="G24" s="25"/>
      <c r="H24" s="25"/>
      <c r="I24" s="25"/>
      <c r="J24" s="26" t="s">
        <v>19</v>
      </c>
    </row>
    <row r="25" spans="1:20" ht="16.5" thickBot="1" x14ac:dyDescent="0.3">
      <c r="A25" s="7">
        <v>1</v>
      </c>
      <c r="B25" s="8">
        <v>2</v>
      </c>
      <c r="C25" s="8">
        <v>3</v>
      </c>
      <c r="D25" s="9">
        <v>4</v>
      </c>
      <c r="E25" s="8">
        <v>5</v>
      </c>
      <c r="F25" s="9"/>
      <c r="G25" s="9"/>
      <c r="H25" s="9"/>
      <c r="I25" s="9"/>
      <c r="J25" s="10">
        <v>6</v>
      </c>
    </row>
    <row r="26" spans="1:20" ht="16.5" thickBot="1" x14ac:dyDescent="0.3">
      <c r="A26" s="11">
        <v>1</v>
      </c>
      <c r="B26" s="12" t="s">
        <v>26</v>
      </c>
      <c r="C26" s="13" t="s">
        <v>27</v>
      </c>
      <c r="D26" s="69">
        <v>8245</v>
      </c>
      <c r="E26" s="14"/>
      <c r="F26" s="15"/>
      <c r="G26" s="15"/>
      <c r="H26" s="15"/>
      <c r="I26" s="15"/>
      <c r="J26" s="42">
        <f>D26*E26/100</f>
        <v>0</v>
      </c>
    </row>
    <row r="27" spans="1:20" ht="16.5" thickBot="1" x14ac:dyDescent="0.3">
      <c r="A27" s="60">
        <v>2</v>
      </c>
      <c r="B27" s="56" t="s">
        <v>28</v>
      </c>
      <c r="C27" s="54" t="s">
        <v>29</v>
      </c>
      <c r="D27" s="67">
        <v>2000</v>
      </c>
      <c r="E27" s="57"/>
      <c r="F27" s="58"/>
      <c r="G27" s="58"/>
      <c r="H27" s="58"/>
      <c r="I27" s="58"/>
      <c r="J27" s="66">
        <f>D27*E27/100</f>
        <v>0</v>
      </c>
    </row>
    <row r="28" spans="1:20" ht="16.5" thickBot="1" x14ac:dyDescent="0.3">
      <c r="A28" s="43" t="s">
        <v>20</v>
      </c>
      <c r="B28" s="44" t="s">
        <v>7</v>
      </c>
      <c r="C28" s="44"/>
      <c r="D28" s="68">
        <f>SUM(D26:D27)</f>
        <v>10245</v>
      </c>
      <c r="E28" s="44"/>
      <c r="F28" s="45"/>
      <c r="G28" s="45"/>
      <c r="H28" s="45"/>
      <c r="I28" s="45"/>
      <c r="J28" s="46">
        <f>SUM(J26:J27)</f>
        <v>0</v>
      </c>
    </row>
    <row r="29" spans="1:20" ht="17.25" thickTop="1" thickBot="1" x14ac:dyDescent="0.3">
      <c r="A29" s="76" t="s">
        <v>21</v>
      </c>
      <c r="B29" s="76"/>
      <c r="C29" s="76"/>
      <c r="D29" s="76"/>
      <c r="E29" s="76"/>
      <c r="F29" s="47"/>
      <c r="G29" s="47"/>
      <c r="H29" s="47"/>
      <c r="I29" s="47"/>
      <c r="J29" s="48">
        <f>SUM(J10+J16+J22+J28)</f>
        <v>0</v>
      </c>
    </row>
    <row r="30" spans="1:20" ht="16.5" thickBot="1" x14ac:dyDescent="0.3">
      <c r="A30" s="77" t="s">
        <v>25</v>
      </c>
      <c r="B30" s="77"/>
      <c r="C30" s="77"/>
      <c r="D30" s="77"/>
      <c r="E30" s="77"/>
      <c r="F30" s="49"/>
      <c r="G30" s="49"/>
      <c r="H30" s="49"/>
      <c r="I30" s="49"/>
      <c r="J30" s="50">
        <f>J29-(J29/1.23)</f>
        <v>0</v>
      </c>
    </row>
    <row r="31" spans="1:20" ht="16.5" thickBot="1" x14ac:dyDescent="0.3">
      <c r="A31" s="73" t="s">
        <v>22</v>
      </c>
      <c r="B31" s="73"/>
      <c r="C31" s="73"/>
      <c r="D31" s="73"/>
      <c r="E31" s="73"/>
      <c r="F31" s="51"/>
      <c r="G31" s="51"/>
      <c r="H31" s="51"/>
      <c r="I31" s="51"/>
      <c r="J31" s="52">
        <f>J29+J30</f>
        <v>0</v>
      </c>
    </row>
    <row r="32" spans="1:20" ht="16.5" thickTop="1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</row>
    <row r="33" spans="1:10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3"/>
    </row>
    <row r="34" spans="1:10" ht="15.75" x14ac:dyDescent="0.25">
      <c r="A34" s="74"/>
      <c r="B34" s="74"/>
      <c r="C34" s="74"/>
      <c r="D34" s="53"/>
      <c r="E34" s="74"/>
      <c r="F34" s="74"/>
      <c r="G34" s="74"/>
      <c r="H34" s="74"/>
      <c r="I34" s="74"/>
      <c r="J34" s="74"/>
    </row>
    <row r="35" spans="1:10" x14ac:dyDescent="0.25">
      <c r="E35" t="s">
        <v>38</v>
      </c>
    </row>
    <row r="36" spans="1:10" x14ac:dyDescent="0.25">
      <c r="E36" t="s">
        <v>39</v>
      </c>
    </row>
  </sheetData>
  <mergeCells count="12">
    <mergeCell ref="A3:J3"/>
    <mergeCell ref="A2:D2"/>
    <mergeCell ref="A5:J5"/>
    <mergeCell ref="A31:E31"/>
    <mergeCell ref="E34:J34"/>
    <mergeCell ref="A34:C34"/>
    <mergeCell ref="A4:J4"/>
    <mergeCell ref="A29:E29"/>
    <mergeCell ref="A30:E30"/>
    <mergeCell ref="A17:J17"/>
    <mergeCell ref="A23:J23"/>
    <mergeCell ref="A11:J11"/>
  </mergeCells>
  <pageMargins left="0.7" right="0.7" top="0.75" bottom="0.75" header="0.51180555555555496" footer="0.51180555555555496"/>
  <pageSetup paperSize="9" scale="56" firstPageNumber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i3-3</dc:creator>
  <cp:lastModifiedBy>Agnieszka Dworzyńska</cp:lastModifiedBy>
  <cp:revision>1</cp:revision>
  <cp:lastPrinted>2024-07-16T09:13:09Z</cp:lastPrinted>
  <dcterms:created xsi:type="dcterms:W3CDTF">2014-09-04T06:29:48Z</dcterms:created>
  <dcterms:modified xsi:type="dcterms:W3CDTF">2025-09-01T10:06:29Z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